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5600" windowHeight="1552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K48" i="1"/>
  <c r="B47" i="1"/>
  <c r="C47" i="1"/>
  <c r="D47" i="1"/>
  <c r="E47" i="1"/>
  <c r="F47" i="1"/>
  <c r="G47" i="1"/>
  <c r="H47" i="1"/>
  <c r="K47" i="1"/>
  <c r="B46" i="1"/>
  <c r="C46" i="1"/>
  <c r="D46" i="1"/>
  <c r="E46" i="1"/>
  <c r="F46" i="1"/>
  <c r="G46" i="1"/>
  <c r="H46" i="1"/>
  <c r="K46" i="1"/>
  <c r="B45" i="1"/>
  <c r="C45" i="1"/>
  <c r="D45" i="1"/>
  <c r="E45" i="1"/>
  <c r="F45" i="1"/>
  <c r="G45" i="1"/>
  <c r="H45" i="1"/>
  <c r="K45" i="1"/>
  <c r="B44" i="1"/>
  <c r="C44" i="1"/>
  <c r="D44" i="1"/>
  <c r="E44" i="1"/>
  <c r="F44" i="1"/>
  <c r="G44" i="1"/>
  <c r="H44" i="1"/>
  <c r="K44" i="1"/>
  <c r="B43" i="1"/>
  <c r="C43" i="1"/>
  <c r="D43" i="1"/>
  <c r="E43" i="1"/>
  <c r="F43" i="1"/>
  <c r="G43" i="1"/>
  <c r="H43" i="1"/>
  <c r="K43" i="1"/>
  <c r="B42" i="1"/>
  <c r="C42" i="1"/>
  <c r="D42" i="1"/>
  <c r="E42" i="1"/>
  <c r="F42" i="1"/>
  <c r="G42" i="1"/>
  <c r="H42" i="1"/>
  <c r="K42" i="1"/>
  <c r="B41" i="1"/>
  <c r="C41" i="1"/>
  <c r="D41" i="1"/>
  <c r="E41" i="1"/>
  <c r="F41" i="1"/>
  <c r="G41" i="1"/>
  <c r="H41" i="1"/>
  <c r="K41" i="1"/>
  <c r="B40" i="1"/>
  <c r="C40" i="1"/>
  <c r="D40" i="1"/>
  <c r="E40" i="1"/>
  <c r="F40" i="1"/>
  <c r="G40" i="1"/>
  <c r="H40" i="1"/>
  <c r="K40" i="1"/>
  <c r="B39" i="1"/>
  <c r="C39" i="1"/>
  <c r="D39" i="1"/>
  <c r="E39" i="1"/>
  <c r="F39" i="1"/>
  <c r="G39" i="1"/>
  <c r="H39" i="1"/>
  <c r="K39" i="1"/>
  <c r="B38" i="1"/>
  <c r="C38" i="1"/>
  <c r="D38" i="1"/>
  <c r="E38" i="1"/>
  <c r="F38" i="1"/>
  <c r="G38" i="1"/>
  <c r="H38" i="1"/>
  <c r="K38" i="1"/>
  <c r="B37" i="1"/>
  <c r="C37" i="1"/>
  <c r="D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D35" i="1"/>
  <c r="E35" i="1"/>
  <c r="F35" i="1"/>
  <c r="G35" i="1"/>
  <c r="H35" i="1"/>
  <c r="K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K55" i="1"/>
  <c r="B54" i="1"/>
  <c r="C54" i="1"/>
  <c r="D54" i="1"/>
  <c r="E54" i="1"/>
  <c r="F54" i="1"/>
  <c r="G54" i="1"/>
  <c r="H54" i="1"/>
  <c r="K54" i="1"/>
  <c r="B53" i="1"/>
  <c r="C53" i="1"/>
  <c r="D53" i="1"/>
  <c r="E53" i="1"/>
  <c r="F53" i="1"/>
  <c r="G53" i="1"/>
  <c r="H53" i="1"/>
  <c r="K53" i="1"/>
  <c r="B52" i="1"/>
  <c r="C52" i="1"/>
  <c r="D52" i="1"/>
  <c r="E52" i="1"/>
  <c r="F52" i="1"/>
  <c r="G52" i="1"/>
  <c r="H52" i="1"/>
  <c r="K52" i="1"/>
  <c r="B51" i="1"/>
  <c r="C51" i="1"/>
  <c r="D51" i="1"/>
  <c r="E51" i="1"/>
  <c r="F51" i="1"/>
  <c r="G51" i="1"/>
  <c r="H51" i="1"/>
  <c r="K51" i="1"/>
  <c r="B58" i="1"/>
  <c r="C58" i="1"/>
  <c r="D58" i="1"/>
  <c r="E58" i="1"/>
  <c r="F58" i="1"/>
  <c r="G58" i="1"/>
  <c r="H58" i="1"/>
  <c r="K58" i="1"/>
  <c r="K57" i="1"/>
  <c r="B50" i="1"/>
  <c r="C50" i="1"/>
  <c r="D50" i="1"/>
  <c r="E50" i="1"/>
  <c r="F50" i="1"/>
  <c r="G50" i="1"/>
  <c r="H50" i="1"/>
  <c r="K50" i="1"/>
</calcChain>
</file>

<file path=xl/sharedStrings.xml><?xml version="1.0" encoding="utf-8"?>
<sst xmlns="http://schemas.openxmlformats.org/spreadsheetml/2006/main" count="175" uniqueCount="56">
  <si>
    <t>Name</t>
  </si>
  <si>
    <t>Tmin</t>
  </si>
  <si>
    <t>Tmax</t>
  </si>
  <si>
    <t>Precip</t>
  </si>
  <si>
    <t>Cassano, John</t>
  </si>
  <si>
    <t>Verification</t>
  </si>
  <si>
    <t>Error Points</t>
  </si>
  <si>
    <t>Total</t>
  </si>
  <si>
    <t>Persistence</t>
  </si>
  <si>
    <t>Climatology</t>
  </si>
  <si>
    <t>NWS Grid (AM)</t>
  </si>
  <si>
    <t>NWS Grid (PM)</t>
  </si>
  <si>
    <t>Consensus (guidance)</t>
  </si>
  <si>
    <t>Weekly</t>
  </si>
  <si>
    <t>Error Points - KDEN</t>
  </si>
  <si>
    <t>GFS MOS (12Z)</t>
  </si>
  <si>
    <t>Consensus (ATOC)</t>
  </si>
  <si>
    <t>NAM MOS (12Z)</t>
  </si>
  <si>
    <t>Lee, Joseph</t>
  </si>
  <si>
    <t>Stone, Michael</t>
  </si>
  <si>
    <t>Week 1 (9/17/14)</t>
  </si>
  <si>
    <t>Day 1 - Thursday (9/18/14)</t>
  </si>
  <si>
    <t>Day 2 - Friday (9/19/14)</t>
  </si>
  <si>
    <t>Cassano, Liz</t>
  </si>
  <si>
    <t>Freeman, Natalie</t>
  </si>
  <si>
    <t>Howie, Josh</t>
  </si>
  <si>
    <t>Kenigson, Jessica</t>
  </si>
  <si>
    <t>Kille, Natalie</t>
  </si>
  <si>
    <t>Lu, Cheng</t>
  </si>
  <si>
    <t>Mah, Russel</t>
  </si>
  <si>
    <t>Miller, Nate</t>
  </si>
  <si>
    <t>Morrison, Ariel</t>
  </si>
  <si>
    <t>Mukherjee, Anondo</t>
  </si>
  <si>
    <t>Rainwater, Bryan</t>
  </si>
  <si>
    <t>Seefeldt, Mark</t>
  </si>
  <si>
    <t>Valenzuela, Raul</t>
  </si>
  <si>
    <t>Steiner, Matthew</t>
  </si>
  <si>
    <t>Trace</t>
  </si>
  <si>
    <t>Week 1 (1/19/16)</t>
  </si>
  <si>
    <t>Day 1 - Wednesday (1/20/16)</t>
  </si>
  <si>
    <t>Day 2 - Thursday (1/21/16)</t>
  </si>
  <si>
    <t>Bateman, Richard</t>
  </si>
  <si>
    <t>Cochrane, Sabrina</t>
  </si>
  <si>
    <t>Hackett, Alexandra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</si>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</sst>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33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20</v>
      </c>
      <c r="B2" s="1" t="s">
        <v>21</v>
      </c>
      <c r="E2" s="1" t="s">
        <v>22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 s="2"/>
      <c r="J3" s="2"/>
      <c r="K3"/>
    </row>
    <row r="4" spans="1:11" s="1" customFormat="1">
      <c r="A4" s="1" t="s">
        <v>5</v>
      </c>
      <c r="B4" s="2">
        <v>58</v>
      </c>
      <c r="C4" s="2">
        <v>90</v>
      </c>
      <c r="D4" s="2">
        <v>0</v>
      </c>
      <c r="E4" s="2">
        <v>62</v>
      </c>
      <c r="F4" s="2">
        <v>88</v>
      </c>
      <c r="G4" s="2" t="s">
        <v>37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13</v>
      </c>
      <c r="I5" s="2"/>
      <c r="J5" s="2"/>
      <c r="K5" s="2" t="s">
        <v>7</v>
      </c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 s="2"/>
      <c r="J6" s="1" t="s">
        <v>0</v>
      </c>
      <c r="K6" s="2" t="s">
        <v>6</v>
      </c>
    </row>
    <row r="7" spans="1:11">
      <c r="A7" s="7" t="s">
        <v>26</v>
      </c>
      <c r="B7" s="8">
        <v>2</v>
      </c>
      <c r="C7" s="8">
        <v>0</v>
      </c>
      <c r="D7" s="8">
        <v>0</v>
      </c>
      <c r="E7" s="8">
        <v>3</v>
      </c>
      <c r="F7" s="8">
        <v>3</v>
      </c>
      <c r="G7" s="8">
        <v>0</v>
      </c>
      <c r="H7" s="8">
        <v>8</v>
      </c>
      <c r="I7" s="2"/>
      <c r="J7" s="7" t="s">
        <v>26</v>
      </c>
      <c r="K7" s="8">
        <v>8</v>
      </c>
    </row>
    <row r="8" spans="1:11">
      <c r="A8" s="7" t="s">
        <v>30</v>
      </c>
      <c r="B8" s="8">
        <v>2</v>
      </c>
      <c r="C8" s="8">
        <v>1</v>
      </c>
      <c r="D8" s="8">
        <v>0</v>
      </c>
      <c r="E8" s="8">
        <v>3</v>
      </c>
      <c r="F8" s="8">
        <v>2</v>
      </c>
      <c r="G8" s="8">
        <v>0</v>
      </c>
      <c r="H8" s="8">
        <v>8</v>
      </c>
      <c r="I8" s="2"/>
      <c r="J8" s="7" t="s">
        <v>30</v>
      </c>
      <c r="K8" s="8">
        <v>8</v>
      </c>
    </row>
    <row r="9" spans="1:11">
      <c r="A9" s="7" t="s">
        <v>31</v>
      </c>
      <c r="B9" s="8">
        <v>1</v>
      </c>
      <c r="C9" s="8">
        <v>1</v>
      </c>
      <c r="D9" s="8">
        <v>0</v>
      </c>
      <c r="E9" s="8">
        <v>5</v>
      </c>
      <c r="F9" s="8">
        <v>1</v>
      </c>
      <c r="G9" s="8">
        <v>0</v>
      </c>
      <c r="H9" s="8">
        <v>8</v>
      </c>
      <c r="I9" s="2"/>
      <c r="J9" s="7" t="s">
        <v>31</v>
      </c>
      <c r="K9" s="8">
        <v>8</v>
      </c>
    </row>
    <row r="10" spans="1:11">
      <c r="A10" s="7" t="s">
        <v>19</v>
      </c>
      <c r="B10" s="8">
        <v>0</v>
      </c>
      <c r="C10" s="8">
        <v>1</v>
      </c>
      <c r="D10" s="8">
        <v>0</v>
      </c>
      <c r="E10" s="8">
        <v>5</v>
      </c>
      <c r="F10" s="8">
        <v>2</v>
      </c>
      <c r="G10" s="8">
        <v>0</v>
      </c>
      <c r="H10" s="8">
        <v>8</v>
      </c>
      <c r="I10" s="2"/>
      <c r="J10" s="7" t="s">
        <v>19</v>
      </c>
      <c r="K10" s="8">
        <v>8</v>
      </c>
    </row>
    <row r="11" spans="1:11">
      <c r="A11" s="7" t="s">
        <v>35</v>
      </c>
      <c r="B11" s="8">
        <v>1</v>
      </c>
      <c r="C11" s="8">
        <v>1</v>
      </c>
      <c r="D11" s="8">
        <v>0</v>
      </c>
      <c r="E11" s="8">
        <v>6</v>
      </c>
      <c r="F11" s="8">
        <v>0</v>
      </c>
      <c r="G11" s="8">
        <v>0</v>
      </c>
      <c r="H11" s="8">
        <v>8</v>
      </c>
      <c r="I11" s="2"/>
      <c r="J11" s="7" t="s">
        <v>35</v>
      </c>
      <c r="K11" s="8">
        <v>8</v>
      </c>
    </row>
    <row r="12" spans="1:11">
      <c r="A12" s="7" t="s">
        <v>29</v>
      </c>
      <c r="B12" s="8">
        <v>1</v>
      </c>
      <c r="C12" s="8">
        <v>2</v>
      </c>
      <c r="D12" s="8">
        <v>0</v>
      </c>
      <c r="E12" s="8">
        <v>4</v>
      </c>
      <c r="F12" s="8">
        <v>2</v>
      </c>
      <c r="G12" s="8">
        <v>0</v>
      </c>
      <c r="H12" s="8">
        <v>9</v>
      </c>
      <c r="I12" s="2"/>
      <c r="J12" s="7" t="s">
        <v>29</v>
      </c>
      <c r="K12" s="8">
        <v>9</v>
      </c>
    </row>
    <row r="13" spans="1:11">
      <c r="A13" s="7" t="s">
        <v>33</v>
      </c>
      <c r="B13" s="8">
        <v>2</v>
      </c>
      <c r="C13" s="8">
        <v>1</v>
      </c>
      <c r="D13" s="8">
        <v>0</v>
      </c>
      <c r="E13" s="8">
        <v>3</v>
      </c>
      <c r="F13" s="8">
        <v>3</v>
      </c>
      <c r="G13" s="8">
        <v>0</v>
      </c>
      <c r="H13" s="8">
        <v>9</v>
      </c>
      <c r="I13" s="2"/>
      <c r="J13" s="7" t="s">
        <v>33</v>
      </c>
      <c r="K13" s="8">
        <v>9</v>
      </c>
    </row>
    <row r="14" spans="1:11">
      <c r="A14" s="7" t="s">
        <v>4</v>
      </c>
      <c r="B14" s="8">
        <v>3</v>
      </c>
      <c r="C14" s="8">
        <v>1</v>
      </c>
      <c r="D14" s="8">
        <v>0</v>
      </c>
      <c r="E14" s="8">
        <v>5</v>
      </c>
      <c r="F14" s="8">
        <v>1</v>
      </c>
      <c r="G14" s="8">
        <v>0</v>
      </c>
      <c r="H14" s="8">
        <v>10</v>
      </c>
      <c r="I14" s="2"/>
      <c r="J14" s="7" t="s">
        <v>4</v>
      </c>
      <c r="K14" s="8">
        <v>10</v>
      </c>
    </row>
    <row r="15" spans="1:11">
      <c r="A15" s="7" t="s">
        <v>36</v>
      </c>
      <c r="B15" s="8">
        <v>1</v>
      </c>
      <c r="C15" s="8">
        <v>1</v>
      </c>
      <c r="D15" s="8">
        <v>0</v>
      </c>
      <c r="E15" s="8">
        <v>6</v>
      </c>
      <c r="F15" s="8">
        <v>2</v>
      </c>
      <c r="G15" s="8">
        <v>0</v>
      </c>
      <c r="H15" s="8">
        <v>10</v>
      </c>
      <c r="I15" s="2"/>
      <c r="J15" s="7" t="s">
        <v>36</v>
      </c>
      <c r="K15" s="8">
        <v>10</v>
      </c>
    </row>
    <row r="16" spans="1:11">
      <c r="A16" s="7" t="s">
        <v>23</v>
      </c>
      <c r="B16" s="8">
        <v>3</v>
      </c>
      <c r="C16" s="8">
        <v>0</v>
      </c>
      <c r="D16" s="8">
        <v>0</v>
      </c>
      <c r="E16" s="8">
        <v>7</v>
      </c>
      <c r="F16" s="8">
        <v>1</v>
      </c>
      <c r="G16" s="8">
        <v>0</v>
      </c>
      <c r="H16" s="8">
        <v>11</v>
      </c>
      <c r="I16" s="2"/>
      <c r="J16" s="7" t="s">
        <v>23</v>
      </c>
      <c r="K16" s="8">
        <v>11</v>
      </c>
    </row>
    <row r="17" spans="1:11">
      <c r="A17" s="7" t="s">
        <v>24</v>
      </c>
      <c r="B17" s="8">
        <v>2</v>
      </c>
      <c r="C17" s="8">
        <v>1</v>
      </c>
      <c r="D17" s="8">
        <v>0</v>
      </c>
      <c r="E17" s="8">
        <v>5</v>
      </c>
      <c r="F17" s="8">
        <v>3</v>
      </c>
      <c r="G17" s="8">
        <v>0</v>
      </c>
      <c r="H17" s="8">
        <v>11</v>
      </c>
      <c r="I17" s="2"/>
      <c r="J17" s="7" t="s">
        <v>24</v>
      </c>
      <c r="K17" s="8">
        <v>11</v>
      </c>
    </row>
    <row r="18" spans="1:11">
      <c r="A18" s="7" t="s">
        <v>27</v>
      </c>
      <c r="B18" s="8">
        <v>1</v>
      </c>
      <c r="C18" s="8">
        <v>3</v>
      </c>
      <c r="D18" s="8">
        <v>0</v>
      </c>
      <c r="E18" s="8">
        <v>2</v>
      </c>
      <c r="F18" s="8">
        <v>5</v>
      </c>
      <c r="G18" s="8">
        <v>0</v>
      </c>
      <c r="H18" s="8">
        <v>11</v>
      </c>
      <c r="I18" s="2"/>
      <c r="J18" s="7" t="s">
        <v>27</v>
      </c>
      <c r="K18" s="8">
        <v>11</v>
      </c>
    </row>
    <row r="19" spans="1:11">
      <c r="A19" s="7" t="s">
        <v>18</v>
      </c>
      <c r="B19" s="8">
        <v>2</v>
      </c>
      <c r="C19" s="8">
        <v>1</v>
      </c>
      <c r="D19" s="8">
        <v>0</v>
      </c>
      <c r="E19" s="8">
        <v>5</v>
      </c>
      <c r="F19" s="8">
        <v>3</v>
      </c>
      <c r="G19" s="8">
        <v>0</v>
      </c>
      <c r="H19" s="8">
        <v>11</v>
      </c>
      <c r="I19" s="2"/>
      <c r="J19" s="7" t="s">
        <v>18</v>
      </c>
      <c r="K19" s="8">
        <v>11</v>
      </c>
    </row>
    <row r="20" spans="1:11">
      <c r="A20" s="7" t="s">
        <v>34</v>
      </c>
      <c r="B20" s="8">
        <v>2</v>
      </c>
      <c r="C20" s="8">
        <v>1</v>
      </c>
      <c r="D20" s="8">
        <v>0</v>
      </c>
      <c r="E20" s="8">
        <v>5</v>
      </c>
      <c r="F20" s="8">
        <v>3</v>
      </c>
      <c r="G20" s="8">
        <v>0</v>
      </c>
      <c r="H20" s="8">
        <v>11</v>
      </c>
      <c r="I20" s="2"/>
      <c r="J20" s="7" t="s">
        <v>34</v>
      </c>
      <c r="K20" s="8">
        <v>11</v>
      </c>
    </row>
    <row r="21" spans="1:11">
      <c r="A21" s="7" t="s">
        <v>32</v>
      </c>
      <c r="B21" s="8">
        <v>0</v>
      </c>
      <c r="C21" s="8">
        <v>2</v>
      </c>
      <c r="D21" s="8">
        <v>0</v>
      </c>
      <c r="E21" s="8">
        <v>7</v>
      </c>
      <c r="F21" s="8">
        <v>3</v>
      </c>
      <c r="G21" s="8">
        <v>0</v>
      </c>
      <c r="H21" s="8">
        <v>12</v>
      </c>
      <c r="I21" s="2"/>
      <c r="J21" s="7" t="s">
        <v>32</v>
      </c>
      <c r="K21" s="8">
        <v>12</v>
      </c>
    </row>
    <row r="22" spans="1:11">
      <c r="A22" s="7" t="s">
        <v>28</v>
      </c>
      <c r="B22" s="8">
        <v>3</v>
      </c>
      <c r="C22" s="8">
        <v>2</v>
      </c>
      <c r="D22" s="8">
        <v>0</v>
      </c>
      <c r="E22" s="8">
        <v>4</v>
      </c>
      <c r="F22" s="8">
        <v>4</v>
      </c>
      <c r="G22" s="8">
        <v>0</v>
      </c>
      <c r="H22" s="8">
        <v>13</v>
      </c>
      <c r="I22" s="2"/>
      <c r="J22" s="7" t="s">
        <v>28</v>
      </c>
      <c r="K22" s="8">
        <v>13</v>
      </c>
    </row>
    <row r="23" spans="1:11">
      <c r="A23" s="7" t="s">
        <v>25</v>
      </c>
      <c r="B23" s="8">
        <v>4</v>
      </c>
      <c r="C23" s="8">
        <v>1</v>
      </c>
      <c r="D23" s="8">
        <v>0</v>
      </c>
      <c r="E23" s="8">
        <v>8</v>
      </c>
      <c r="F23" s="8">
        <v>6</v>
      </c>
      <c r="G23" s="8">
        <v>0</v>
      </c>
      <c r="H23" s="8">
        <v>19</v>
      </c>
      <c r="I23" s="2"/>
      <c r="J23" s="7" t="s">
        <v>25</v>
      </c>
      <c r="K23" s="8">
        <v>19</v>
      </c>
    </row>
    <row r="24" spans="1:11">
      <c r="K24" s="4"/>
    </row>
    <row r="25" spans="1:11">
      <c r="A25" s="5" t="s">
        <v>9</v>
      </c>
      <c r="B25" s="5">
        <v>11</v>
      </c>
      <c r="C25" s="5">
        <v>12</v>
      </c>
      <c r="D25" s="5">
        <v>4</v>
      </c>
      <c r="E25" s="5">
        <v>15</v>
      </c>
      <c r="F25" s="5">
        <v>10</v>
      </c>
      <c r="G25" s="5">
        <v>0</v>
      </c>
      <c r="H25" s="5">
        <v>52</v>
      </c>
      <c r="I25" s="5"/>
      <c r="J25" s="5" t="s">
        <v>9</v>
      </c>
      <c r="K25" s="6">
        <v>52</v>
      </c>
    </row>
    <row r="26" spans="1:11">
      <c r="A26" s="5" t="s">
        <v>8</v>
      </c>
      <c r="B26" s="5">
        <v>3</v>
      </c>
      <c r="C26" s="5">
        <v>1</v>
      </c>
      <c r="D26" s="5">
        <v>0</v>
      </c>
      <c r="E26" s="5">
        <v>7</v>
      </c>
      <c r="F26" s="5">
        <v>1</v>
      </c>
      <c r="G26" s="5">
        <v>0</v>
      </c>
      <c r="H26" s="5">
        <v>12</v>
      </c>
      <c r="I26" s="5"/>
      <c r="J26" s="5" t="s">
        <v>8</v>
      </c>
      <c r="K26" s="6">
        <v>12</v>
      </c>
    </row>
    <row r="27" spans="1:11">
      <c r="A27" s="5" t="s">
        <v>10</v>
      </c>
      <c r="B27" s="5">
        <v>2</v>
      </c>
      <c r="C27" s="5">
        <v>0</v>
      </c>
      <c r="D27" s="5">
        <v>0</v>
      </c>
      <c r="E27" s="5">
        <v>3</v>
      </c>
      <c r="F27" s="5">
        <v>3</v>
      </c>
      <c r="G27" s="5">
        <v>0</v>
      </c>
      <c r="H27" s="5">
        <v>8</v>
      </c>
      <c r="I27" s="5"/>
      <c r="J27" s="5" t="s">
        <v>10</v>
      </c>
      <c r="K27" s="6">
        <v>8</v>
      </c>
    </row>
    <row r="28" spans="1:11">
      <c r="A28" s="5" t="s">
        <v>11</v>
      </c>
      <c r="B28" s="5">
        <v>2</v>
      </c>
      <c r="C28" s="5">
        <v>0</v>
      </c>
      <c r="D28" s="5">
        <v>0</v>
      </c>
      <c r="E28" s="5">
        <v>3</v>
      </c>
      <c r="F28" s="5">
        <v>2</v>
      </c>
      <c r="G28" s="5">
        <v>0</v>
      </c>
      <c r="H28" s="5">
        <v>7</v>
      </c>
      <c r="I28" s="5"/>
      <c r="J28" s="5" t="s">
        <v>11</v>
      </c>
      <c r="K28" s="6">
        <v>7</v>
      </c>
    </row>
    <row r="29" spans="1:11">
      <c r="A29" s="5" t="s">
        <v>17</v>
      </c>
      <c r="B29" s="5">
        <v>1</v>
      </c>
      <c r="C29" s="5">
        <v>2</v>
      </c>
      <c r="D29" s="5">
        <v>0</v>
      </c>
      <c r="E29" s="5">
        <v>6</v>
      </c>
      <c r="F29" s="5">
        <v>4</v>
      </c>
      <c r="G29" s="5">
        <v>0</v>
      </c>
      <c r="H29" s="5">
        <v>13</v>
      </c>
      <c r="I29" s="5"/>
      <c r="J29" s="5" t="s">
        <v>17</v>
      </c>
      <c r="K29" s="6">
        <v>13</v>
      </c>
    </row>
    <row r="30" spans="1:11">
      <c r="A30" s="5" t="s">
        <v>15</v>
      </c>
      <c r="B30" s="5">
        <v>0</v>
      </c>
      <c r="C30" s="5">
        <v>2</v>
      </c>
      <c r="D30" s="5">
        <v>0</v>
      </c>
      <c r="E30" s="5">
        <v>5</v>
      </c>
      <c r="F30" s="5">
        <v>1</v>
      </c>
      <c r="G30" s="5">
        <v>0</v>
      </c>
      <c r="H30" s="5">
        <v>8</v>
      </c>
      <c r="I30" s="5"/>
      <c r="J30" s="5" t="s">
        <v>15</v>
      </c>
      <c r="K30" s="6">
        <v>8</v>
      </c>
    </row>
    <row r="32" spans="1:11">
      <c r="A32" t="s">
        <v>16</v>
      </c>
      <c r="B32">
        <v>2</v>
      </c>
      <c r="C32">
        <v>0</v>
      </c>
      <c r="D32">
        <v>0</v>
      </c>
      <c r="E32">
        <v>5</v>
      </c>
      <c r="F32">
        <v>2</v>
      </c>
      <c r="G32">
        <v>0</v>
      </c>
      <c r="H32">
        <v>9</v>
      </c>
      <c r="J32" t="s">
        <v>16</v>
      </c>
      <c r="K32" s="4">
        <v>9</v>
      </c>
    </row>
    <row r="33" spans="1:11">
      <c r="A33" t="s">
        <v>12</v>
      </c>
      <c r="B33">
        <v>1</v>
      </c>
      <c r="C33">
        <v>1</v>
      </c>
      <c r="D33">
        <v>0</v>
      </c>
      <c r="E33">
        <v>4</v>
      </c>
      <c r="F33">
        <v>2</v>
      </c>
      <c r="G33">
        <v>0</v>
      </c>
      <c r="H33">
        <v>8</v>
      </c>
      <c r="J33" t="s">
        <v>12</v>
      </c>
      <c r="K33" s="4">
        <v>8</v>
      </c>
    </row>
  </sheetData>
  <sortState ref="J7:K23">
    <sortCondition ref="K7:K23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54</v>
      </c>
    </row>
    <row r="2" spans="1:7" ht="15" customHeight="1">
      <c r="A2" s="1" t="s">
        <v>38</v>
      </c>
      <c r="B2" s="1" t="s">
        <v>39</v>
      </c>
      <c r="C2" s="1"/>
      <c r="D2" s="1"/>
      <c r="E2" s="1" t="s">
        <v>40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41</v>
      </c>
      <c r="B4" s="8">
        <v>14</v>
      </c>
      <c r="C4" s="8">
        <v>20</v>
      </c>
      <c r="D4" s="8">
        <v>1</v>
      </c>
      <c r="E4" s="8">
        <v>20</v>
      </c>
      <c r="F4" s="8">
        <v>27</v>
      </c>
      <c r="G4" s="8">
        <v>0</v>
      </c>
    </row>
    <row r="5" spans="1:7" ht="15" customHeight="1">
      <c r="A5" s="7" t="s">
        <v>4</v>
      </c>
      <c r="B5" s="8">
        <v>11</v>
      </c>
      <c r="C5" s="8">
        <v>21</v>
      </c>
      <c r="D5" s="8">
        <v>1</v>
      </c>
      <c r="E5" s="8">
        <v>15</v>
      </c>
      <c r="F5" s="8">
        <v>30</v>
      </c>
      <c r="G5" s="8">
        <v>0</v>
      </c>
    </row>
    <row r="6" spans="1:7" ht="15" customHeight="1">
      <c r="A6" s="7" t="s">
        <v>42</v>
      </c>
      <c r="B6" s="8">
        <v>10</v>
      </c>
      <c r="C6" s="8">
        <v>20</v>
      </c>
      <c r="D6" s="8">
        <v>1</v>
      </c>
      <c r="E6" s="8">
        <v>14</v>
      </c>
      <c r="F6" s="8">
        <v>26</v>
      </c>
      <c r="G6" s="8">
        <v>0</v>
      </c>
    </row>
    <row r="7" spans="1:7" ht="15" customHeight="1">
      <c r="A7" s="7" t="s">
        <v>43</v>
      </c>
      <c r="B7" s="8">
        <v>11</v>
      </c>
      <c r="C7" s="8">
        <v>20</v>
      </c>
      <c r="D7" s="8">
        <v>1</v>
      </c>
      <c r="E7" s="8">
        <v>17</v>
      </c>
      <c r="F7" s="8">
        <v>27</v>
      </c>
      <c r="G7" s="8">
        <v>0</v>
      </c>
    </row>
    <row r="8" spans="1:7" ht="15" customHeight="1">
      <c r="A8" s="7" t="s">
        <v>44</v>
      </c>
      <c r="B8" s="8"/>
      <c r="C8" s="8"/>
      <c r="D8" s="8"/>
      <c r="E8" s="8"/>
      <c r="F8" s="8"/>
      <c r="G8" s="8"/>
    </row>
    <row r="9" spans="1:7" ht="15" customHeight="1">
      <c r="A9" s="7" t="s">
        <v>45</v>
      </c>
      <c r="B9" s="8">
        <v>11</v>
      </c>
      <c r="C9" s="8">
        <v>22</v>
      </c>
      <c r="D9" s="8">
        <v>1</v>
      </c>
      <c r="E9" s="8">
        <v>14</v>
      </c>
      <c r="F9" s="8">
        <v>29</v>
      </c>
      <c r="G9" s="8">
        <v>0</v>
      </c>
    </row>
    <row r="10" spans="1:7" ht="15" customHeight="1">
      <c r="A10" s="7" t="s">
        <v>46</v>
      </c>
      <c r="B10" s="8">
        <v>7</v>
      </c>
      <c r="C10" s="8">
        <v>23</v>
      </c>
      <c r="D10" s="8">
        <v>1</v>
      </c>
      <c r="E10" s="8">
        <v>9</v>
      </c>
      <c r="F10" s="8">
        <v>25</v>
      </c>
      <c r="G10" s="8">
        <v>0</v>
      </c>
    </row>
    <row r="11" spans="1:7" ht="15" customHeight="1">
      <c r="A11" s="7" t="s">
        <v>47</v>
      </c>
      <c r="B11" s="8">
        <v>13</v>
      </c>
      <c r="C11" s="8">
        <v>21</v>
      </c>
      <c r="D11" s="8">
        <v>2</v>
      </c>
      <c r="E11" s="8">
        <v>16</v>
      </c>
      <c r="F11" s="8">
        <v>26</v>
      </c>
      <c r="G11" s="8">
        <v>0</v>
      </c>
    </row>
    <row r="12" spans="1:7" ht="15" customHeight="1">
      <c r="A12" s="7" t="s">
        <v>48</v>
      </c>
      <c r="B12" s="8">
        <v>15</v>
      </c>
      <c r="C12" s="8">
        <v>21</v>
      </c>
      <c r="D12" s="8">
        <v>1</v>
      </c>
      <c r="E12" s="8">
        <v>21</v>
      </c>
      <c r="F12" s="8">
        <v>29</v>
      </c>
      <c r="G12" s="8">
        <v>0</v>
      </c>
    </row>
    <row r="13" spans="1:7" ht="15" customHeight="1">
      <c r="A13" s="7" t="s">
        <v>49</v>
      </c>
      <c r="B13" s="8">
        <v>13</v>
      </c>
      <c r="C13" s="8">
        <v>19</v>
      </c>
      <c r="D13" s="8">
        <v>1</v>
      </c>
      <c r="E13" s="8">
        <v>12</v>
      </c>
      <c r="F13" s="8">
        <v>25</v>
      </c>
      <c r="G13" s="8">
        <v>0</v>
      </c>
    </row>
    <row r="14" spans="1:7" ht="15" customHeight="1">
      <c r="A14" s="7" t="s">
        <v>50</v>
      </c>
      <c r="B14" s="8">
        <v>12</v>
      </c>
      <c r="C14" s="8">
        <v>21</v>
      </c>
      <c r="D14" s="8">
        <v>0</v>
      </c>
      <c r="E14" s="8">
        <v>10</v>
      </c>
      <c r="F14" s="8">
        <v>27</v>
      </c>
      <c r="G14" s="8">
        <v>0</v>
      </c>
    </row>
    <row r="15" spans="1:7" ht="15" customHeight="1">
      <c r="A15" s="7" t="s">
        <v>51</v>
      </c>
      <c r="B15" s="8"/>
      <c r="C15" s="8"/>
      <c r="D15" s="8"/>
      <c r="E15" s="8"/>
      <c r="F15" s="8"/>
      <c r="G15" s="8"/>
    </row>
    <row r="16" spans="1:7" ht="15" customHeight="1">
      <c r="A16" s="7" t="s">
        <v>52</v>
      </c>
      <c r="B16" s="8">
        <v>7</v>
      </c>
      <c r="C16" s="8">
        <v>23</v>
      </c>
      <c r="D16" s="8">
        <v>1</v>
      </c>
      <c r="E16" s="8">
        <v>9</v>
      </c>
      <c r="F16" s="8">
        <v>25</v>
      </c>
      <c r="G16" s="8">
        <v>0</v>
      </c>
    </row>
    <row r="17" spans="1:10" ht="15" customHeight="1">
      <c r="A17" s="7" t="s">
        <v>53</v>
      </c>
      <c r="B17" s="8">
        <v>18</v>
      </c>
      <c r="C17" s="8">
        <v>23</v>
      </c>
      <c r="D17" s="8">
        <v>0</v>
      </c>
      <c r="E17" s="8">
        <v>24</v>
      </c>
      <c r="F17" s="8">
        <v>27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9</v>
      </c>
      <c r="B19" s="5">
        <v>16</v>
      </c>
      <c r="C19" s="5">
        <v>31</v>
      </c>
      <c r="D19" s="5">
        <v>2</v>
      </c>
      <c r="E19" s="5">
        <v>16</v>
      </c>
      <c r="F19" s="5">
        <v>31</v>
      </c>
      <c r="G19" s="5">
        <v>1</v>
      </c>
    </row>
    <row r="20" spans="1:10" s="5" customFormat="1" ht="15" customHeight="1">
      <c r="A20" s="5" t="s">
        <v>8</v>
      </c>
      <c r="B20" s="5">
        <v>0</v>
      </c>
      <c r="C20" s="5">
        <v>17</v>
      </c>
      <c r="D20" s="5">
        <v>0</v>
      </c>
      <c r="E20" s="5">
        <v>0</v>
      </c>
      <c r="F20" s="5">
        <v>17</v>
      </c>
      <c r="G20" s="5">
        <v>0</v>
      </c>
    </row>
    <row r="21" spans="1:10" s="5" customFormat="1" ht="15" customHeight="1">
      <c r="A21" s="5" t="s">
        <v>10</v>
      </c>
      <c r="B21" s="5">
        <v>11</v>
      </c>
      <c r="C21" s="5">
        <v>20</v>
      </c>
      <c r="D21" s="5">
        <v>1</v>
      </c>
      <c r="E21" s="5">
        <v>14</v>
      </c>
      <c r="F21" s="5">
        <v>28</v>
      </c>
      <c r="G21" s="5">
        <v>0</v>
      </c>
    </row>
    <row r="22" spans="1:10" s="5" customFormat="1" ht="15" customHeight="1">
      <c r="A22" s="5" t="s">
        <v>11</v>
      </c>
      <c r="B22" s="5">
        <v>11</v>
      </c>
      <c r="C22" s="5">
        <v>20</v>
      </c>
      <c r="D22" s="5">
        <v>1</v>
      </c>
      <c r="E22" s="5">
        <v>14</v>
      </c>
      <c r="F22" s="5">
        <v>28</v>
      </c>
      <c r="G22" s="5">
        <v>0</v>
      </c>
    </row>
    <row r="23" spans="1:10" s="5" customFormat="1" ht="15" customHeight="1">
      <c r="A23" s="5" t="s">
        <v>17</v>
      </c>
      <c r="B23" s="5">
        <v>10</v>
      </c>
      <c r="C23" s="5">
        <v>21</v>
      </c>
      <c r="D23" s="5">
        <v>1</v>
      </c>
      <c r="E23" s="5">
        <v>14</v>
      </c>
      <c r="F23" s="5">
        <v>28</v>
      </c>
      <c r="G23" s="5">
        <v>0</v>
      </c>
    </row>
    <row r="24" spans="1:10" s="5" customFormat="1" ht="15" customHeight="1">
      <c r="A24" s="5" t="s">
        <v>15</v>
      </c>
      <c r="B24" s="5">
        <v>11</v>
      </c>
      <c r="C24" s="5">
        <v>23</v>
      </c>
      <c r="D24" s="5">
        <v>0</v>
      </c>
      <c r="E24" s="5">
        <v>13</v>
      </c>
      <c r="F24" s="5">
        <v>30</v>
      </c>
      <c r="G24" s="5">
        <v>0</v>
      </c>
    </row>
    <row r="25" spans="1:10" ht="15" customHeight="1"/>
    <row r="26" spans="1:10" ht="15" customHeight="1">
      <c r="A26" t="s">
        <v>16</v>
      </c>
      <c r="B26">
        <f>ROUND(AVERAGE(B4:B17),0)</f>
        <v>12</v>
      </c>
      <c r="C26">
        <f>ROUND(AVERAGE(C4:C17),0)</f>
        <v>21</v>
      </c>
      <c r="D26">
        <f>ROUND(AVERAGE(D4:D17),0)</f>
        <v>1</v>
      </c>
      <c r="E26">
        <f>ROUND(AVERAGE(E4:E17),0)</f>
        <v>15</v>
      </c>
      <c r="F26">
        <f>ROUND(AVERAGE(F4:F17),0)</f>
        <v>27</v>
      </c>
      <c r="G26">
        <f>ROUND(AVERAGE(G4:G17),0)</f>
        <v>0</v>
      </c>
    </row>
    <row r="27" spans="1:10" ht="15" customHeight="1">
      <c r="A27" t="s">
        <v>12</v>
      </c>
      <c r="B27">
        <f>ROUND(AVERAGE(B21:B24),0)</f>
        <v>11</v>
      </c>
      <c r="C27">
        <f t="shared" ref="C27:G27" si="0">ROUND(AVERAGE(C21:C24),0)</f>
        <v>21</v>
      </c>
      <c r="D27">
        <f t="shared" si="0"/>
        <v>1</v>
      </c>
      <c r="E27">
        <f t="shared" si="0"/>
        <v>14</v>
      </c>
      <c r="F27">
        <f t="shared" si="0"/>
        <v>29</v>
      </c>
      <c r="G27">
        <f t="shared" si="0"/>
        <v>0</v>
      </c>
    </row>
    <row r="28" spans="1:10" ht="15" customHeight="1"/>
    <row r="29" spans="1:10" ht="15" customHeight="1">
      <c r="D29" s="1" t="s">
        <v>55</v>
      </c>
    </row>
    <row r="30" spans="1:10" ht="15" customHeight="1">
      <c r="A30" s="1" t="s">
        <v>38</v>
      </c>
      <c r="B30" s="1" t="s">
        <v>39</v>
      </c>
      <c r="C30" s="1"/>
      <c r="D30" s="1"/>
      <c r="E30" s="1" t="s">
        <v>40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58</v>
      </c>
      <c r="C32" s="2">
        <v>90</v>
      </c>
      <c r="D32" s="2">
        <v>0</v>
      </c>
      <c r="E32" s="2">
        <v>62</v>
      </c>
      <c r="F32" s="2">
        <v>88</v>
      </c>
      <c r="G32" s="2" t="s">
        <v>37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13</v>
      </c>
      <c r="I33" s="2"/>
      <c r="J33" s="2"/>
      <c r="K33" s="2" t="s">
        <v>7</v>
      </c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</row>
    <row r="35" spans="1:11" ht="15" customHeight="1">
      <c r="A35" s="7" t="s">
        <v>41</v>
      </c>
      <c r="B35" s="8">
        <f>ABS(B4-B$32)</f>
        <v>44</v>
      </c>
      <c r="C35" s="8">
        <f>ABS(C4-C$32)</f>
        <v>70</v>
      </c>
      <c r="D35" s="8">
        <f>IF(D$32="Trace",IF(OR(D4=0,D4=1),0,4*ABS(D4-1)),4*ABS(D$32-D4))</f>
        <v>4</v>
      </c>
      <c r="E35" s="8">
        <f>ABS(E4-E$32)</f>
        <v>42</v>
      </c>
      <c r="F35" s="8">
        <f>ABS(F4-F$32)</f>
        <v>61</v>
      </c>
      <c r="G35" s="8">
        <f>IF(G$32="Trace",IF(OR(G4=0,G4=1),0,4*ABS(G4-1)),4*ABS(G$32-G4))</f>
        <v>0</v>
      </c>
      <c r="H35" s="8">
        <f t="shared" ref="H35:H48" si="1">SUM(B35:G35)</f>
        <v>221</v>
      </c>
      <c r="I35" s="2"/>
      <c r="J35" s="7" t="s">
        <v>41</v>
      </c>
      <c r="K35" s="8">
        <f>H35</f>
        <v>221</v>
      </c>
    </row>
    <row r="36" spans="1:11" ht="15" customHeight="1">
      <c r="A36" s="7" t="s">
        <v>4</v>
      </c>
      <c r="B36" s="8">
        <f>ABS(B5-B$32)</f>
        <v>47</v>
      </c>
      <c r="C36" s="8">
        <f>ABS(C5-C$32)</f>
        <v>69</v>
      </c>
      <c r="D36" s="8">
        <f>IF(D$32="Trace",IF(OR(D5=0,D5=1),0,4*ABS(D5-1)),4*ABS(D$32-D5))</f>
        <v>4</v>
      </c>
      <c r="E36" s="8">
        <f>ABS(E5-E$32)</f>
        <v>47</v>
      </c>
      <c r="F36" s="8">
        <f>ABS(F5-F$32)</f>
        <v>58</v>
      </c>
      <c r="G36" s="8">
        <f>IF(G$32="Trace",IF(OR(G5=0,G5=1),0,4*ABS(G5-1)),4*ABS(G$32-G5))</f>
        <v>0</v>
      </c>
      <c r="H36" s="8">
        <f t="shared" si="1"/>
        <v>225</v>
      </c>
      <c r="I36" s="2"/>
      <c r="J36" s="7" t="s">
        <v>4</v>
      </c>
      <c r="K36" s="8">
        <f t="shared" ref="K36:K48" si="2">H36</f>
        <v>225</v>
      </c>
    </row>
    <row r="37" spans="1:11" ht="15" customHeight="1">
      <c r="A37" s="7" t="s">
        <v>42</v>
      </c>
      <c r="B37" s="8">
        <f>ABS(B6-B$32)</f>
        <v>48</v>
      </c>
      <c r="C37" s="8">
        <f>ABS(C6-C$32)</f>
        <v>70</v>
      </c>
      <c r="D37" s="8">
        <f>IF(D$32="Trace",IF(OR(D6=0,D6=1),0,4*ABS(D6-1)),4*ABS(D$32-D6))</f>
        <v>4</v>
      </c>
      <c r="E37" s="8">
        <f>ABS(E6-E$32)</f>
        <v>48</v>
      </c>
      <c r="F37" s="8">
        <f>ABS(F6-F$32)</f>
        <v>62</v>
      </c>
      <c r="G37" s="8">
        <f>IF(G$32="Trace",IF(OR(G6=0,G6=1),0,4*ABS(G6-1)),4*ABS(G$32-G6))</f>
        <v>0</v>
      </c>
      <c r="H37" s="8">
        <f t="shared" si="1"/>
        <v>232</v>
      </c>
      <c r="I37" s="2"/>
      <c r="J37" s="7" t="s">
        <v>42</v>
      </c>
      <c r="K37" s="8">
        <f t="shared" si="2"/>
        <v>232</v>
      </c>
    </row>
    <row r="38" spans="1:11" ht="15" customHeight="1">
      <c r="A38" s="7" t="s">
        <v>43</v>
      </c>
      <c r="B38" s="8">
        <f>ABS(B7-B$32)</f>
        <v>47</v>
      </c>
      <c r="C38" s="8">
        <f>ABS(C7-C$32)</f>
        <v>70</v>
      </c>
      <c r="D38" s="8">
        <f>IF(D$32="Trace",IF(OR(D7=0,D7=1),0,4*ABS(D7-1)),4*ABS(D$32-D7))</f>
        <v>4</v>
      </c>
      <c r="E38" s="8">
        <f>ABS(E7-E$32)</f>
        <v>45</v>
      </c>
      <c r="F38" s="8">
        <f>ABS(F7-F$32)</f>
        <v>61</v>
      </c>
      <c r="G38" s="8">
        <f>IF(G$32="Trace",IF(OR(G7=0,G7=1),0,4*ABS(G7-1)),4*ABS(G$32-G7))</f>
        <v>0</v>
      </c>
      <c r="H38" s="8">
        <f t="shared" si="1"/>
        <v>227</v>
      </c>
      <c r="I38" s="2"/>
      <c r="J38" s="7" t="s">
        <v>43</v>
      </c>
      <c r="K38" s="8">
        <f t="shared" si="2"/>
        <v>227</v>
      </c>
    </row>
    <row r="39" spans="1:11" ht="15" customHeight="1">
      <c r="A39" s="7" t="s">
        <v>44</v>
      </c>
      <c r="B39" s="8">
        <f>ABS(B8-B$32)</f>
        <v>58</v>
      </c>
      <c r="C39" s="8">
        <f>ABS(C8-C$32)</f>
        <v>90</v>
      </c>
      <c r="D39" s="8">
        <f>IF(D$32="Trace",IF(OR(D8=0,D8=1),0,4*ABS(D8-1)),4*ABS(D$32-D8))</f>
        <v>0</v>
      </c>
      <c r="E39" s="8">
        <f>ABS(E8-E$32)</f>
        <v>62</v>
      </c>
      <c r="F39" s="8">
        <f>ABS(F8-F$32)</f>
        <v>88</v>
      </c>
      <c r="G39" s="8">
        <f>IF(G$32="Trace",IF(OR(G8=0,G8=1),0,4*ABS(G8-1)),4*ABS(G$32-G8))</f>
        <v>0</v>
      </c>
      <c r="H39" s="8">
        <f t="shared" si="1"/>
        <v>298</v>
      </c>
      <c r="I39" s="2"/>
      <c r="J39" s="7" t="s">
        <v>44</v>
      </c>
      <c r="K39" s="8">
        <f t="shared" si="2"/>
        <v>298</v>
      </c>
    </row>
    <row r="40" spans="1:11" ht="15" customHeight="1">
      <c r="A40" s="7" t="s">
        <v>45</v>
      </c>
      <c r="B40" s="8">
        <f>ABS(B9-B$32)</f>
        <v>47</v>
      </c>
      <c r="C40" s="8">
        <f>ABS(C9-C$32)</f>
        <v>68</v>
      </c>
      <c r="D40" s="8">
        <f>IF(D$32="Trace",IF(OR(D9=0,D9=1),0,4*ABS(D9-1)),4*ABS(D$32-D9))</f>
        <v>4</v>
      </c>
      <c r="E40" s="8">
        <f>ABS(E9-E$32)</f>
        <v>48</v>
      </c>
      <c r="F40" s="8">
        <f>ABS(F9-F$32)</f>
        <v>59</v>
      </c>
      <c r="G40" s="8">
        <f>IF(G$32="Trace",IF(OR(G9=0,G9=1),0,4*ABS(G9-1)),4*ABS(G$32-G9))</f>
        <v>0</v>
      </c>
      <c r="H40" s="8">
        <f t="shared" si="1"/>
        <v>226</v>
      </c>
      <c r="I40" s="2"/>
      <c r="J40" s="7" t="s">
        <v>45</v>
      </c>
      <c r="K40" s="8">
        <f t="shared" si="2"/>
        <v>226</v>
      </c>
    </row>
    <row r="41" spans="1:11" ht="15" customHeight="1">
      <c r="A41" s="7" t="s">
        <v>46</v>
      </c>
      <c r="B41" s="8">
        <f>ABS(B10-B$32)</f>
        <v>51</v>
      </c>
      <c r="C41" s="8">
        <f>ABS(C10-C$32)</f>
        <v>67</v>
      </c>
      <c r="D41" s="8">
        <f>IF(D$32="Trace",IF(OR(D10=0,D10=1),0,4*ABS(D10-1)),4*ABS(D$32-D10))</f>
        <v>4</v>
      </c>
      <c r="E41" s="8">
        <f>ABS(E10-E$32)</f>
        <v>53</v>
      </c>
      <c r="F41" s="8">
        <f>ABS(F10-F$32)</f>
        <v>63</v>
      </c>
      <c r="G41" s="8">
        <f>IF(G$32="Trace",IF(OR(G10=0,G10=1),0,4*ABS(G10-1)),4*ABS(G$32-G10))</f>
        <v>0</v>
      </c>
      <c r="H41" s="8">
        <f t="shared" si="1"/>
        <v>238</v>
      </c>
      <c r="I41" s="2"/>
      <c r="J41" s="7" t="s">
        <v>46</v>
      </c>
      <c r="K41" s="8">
        <f t="shared" si="2"/>
        <v>238</v>
      </c>
    </row>
    <row r="42" spans="1:11" ht="15" customHeight="1">
      <c r="A42" s="7" t="s">
        <v>47</v>
      </c>
      <c r="B42" s="8">
        <f>ABS(B11-B$32)</f>
        <v>45</v>
      </c>
      <c r="C42" s="8">
        <f>ABS(C11-C$32)</f>
        <v>69</v>
      </c>
      <c r="D42" s="8">
        <f>IF(D$32="Trace",IF(OR(D11=0,D11=1),0,4*ABS(D11-1)),4*ABS(D$32-D11))</f>
        <v>8</v>
      </c>
      <c r="E42" s="8">
        <f>ABS(E11-E$32)</f>
        <v>46</v>
      </c>
      <c r="F42" s="8">
        <f>ABS(F11-F$32)</f>
        <v>62</v>
      </c>
      <c r="G42" s="8">
        <f>IF(G$32="Trace",IF(OR(G11=0,G11=1),0,4*ABS(G11-1)),4*ABS(G$32-G11))</f>
        <v>0</v>
      </c>
      <c r="H42" s="8">
        <f t="shared" si="1"/>
        <v>230</v>
      </c>
      <c r="I42" s="2"/>
      <c r="J42" s="7" t="s">
        <v>47</v>
      </c>
      <c r="K42" s="8">
        <f t="shared" si="2"/>
        <v>230</v>
      </c>
    </row>
    <row r="43" spans="1:11" ht="15" customHeight="1">
      <c r="A43" s="7" t="s">
        <v>48</v>
      </c>
      <c r="B43" s="8">
        <f>ABS(B12-B$32)</f>
        <v>43</v>
      </c>
      <c r="C43" s="8">
        <f>ABS(C12-C$32)</f>
        <v>69</v>
      </c>
      <c r="D43" s="8">
        <f>IF(D$32="Trace",IF(OR(D12=0,D12=1),0,4*ABS(D12-1)),4*ABS(D$32-D12))</f>
        <v>4</v>
      </c>
      <c r="E43" s="8">
        <f>ABS(E12-E$32)</f>
        <v>41</v>
      </c>
      <c r="F43" s="8">
        <f>ABS(F12-F$32)</f>
        <v>59</v>
      </c>
      <c r="G43" s="8">
        <f>IF(G$32="Trace",IF(OR(G12=0,G12=1),0,4*ABS(G12-1)),4*ABS(G$32-G12))</f>
        <v>0</v>
      </c>
      <c r="H43" s="8">
        <f t="shared" si="1"/>
        <v>216</v>
      </c>
      <c r="I43" s="2"/>
      <c r="J43" s="7" t="s">
        <v>48</v>
      </c>
      <c r="K43" s="8">
        <f t="shared" si="2"/>
        <v>216</v>
      </c>
    </row>
    <row r="44" spans="1:11" ht="15" customHeight="1">
      <c r="A44" s="7" t="s">
        <v>49</v>
      </c>
      <c r="B44" s="8">
        <f>ABS(B13-B$32)</f>
        <v>45</v>
      </c>
      <c r="C44" s="8">
        <f>ABS(C13-C$32)</f>
        <v>71</v>
      </c>
      <c r="D44" s="8">
        <f>IF(D$32="Trace",IF(OR(D13=0,D13=1),0,4*ABS(D13-1)),4*ABS(D$32-D13))</f>
        <v>4</v>
      </c>
      <c r="E44" s="8">
        <f>ABS(E13-E$32)</f>
        <v>50</v>
      </c>
      <c r="F44" s="8">
        <f>ABS(F13-F$32)</f>
        <v>63</v>
      </c>
      <c r="G44" s="8">
        <f>IF(G$32="Trace",IF(OR(G13=0,G13=1),0,4*ABS(G13-1)),4*ABS(G$32-G13))</f>
        <v>0</v>
      </c>
      <c r="H44" s="8">
        <f t="shared" si="1"/>
        <v>233</v>
      </c>
      <c r="I44" s="2"/>
      <c r="J44" s="7" t="s">
        <v>49</v>
      </c>
      <c r="K44" s="8">
        <f t="shared" si="2"/>
        <v>233</v>
      </c>
    </row>
    <row r="45" spans="1:11" ht="15" customHeight="1">
      <c r="A45" s="7" t="s">
        <v>50</v>
      </c>
      <c r="B45" s="8">
        <f>ABS(B14-B$32)</f>
        <v>46</v>
      </c>
      <c r="C45" s="8">
        <f>ABS(C14-C$32)</f>
        <v>69</v>
      </c>
      <c r="D45" s="8">
        <f>IF(D$32="Trace",IF(OR(D14=0,D14=1),0,4*ABS(D14-1)),4*ABS(D$32-D14))</f>
        <v>0</v>
      </c>
      <c r="E45" s="8">
        <f>ABS(E14-E$32)</f>
        <v>52</v>
      </c>
      <c r="F45" s="8">
        <f>ABS(F14-F$32)</f>
        <v>61</v>
      </c>
      <c r="G45" s="8">
        <f>IF(G$32="Trace",IF(OR(G14=0,G14=1),0,4*ABS(G14-1)),4*ABS(G$32-G14))</f>
        <v>0</v>
      </c>
      <c r="H45" s="8">
        <f t="shared" si="1"/>
        <v>228</v>
      </c>
      <c r="I45" s="2"/>
      <c r="J45" s="7" t="s">
        <v>50</v>
      </c>
      <c r="K45" s="8">
        <f t="shared" si="2"/>
        <v>228</v>
      </c>
    </row>
    <row r="46" spans="1:11" ht="15" customHeight="1">
      <c r="A46" s="7" t="s">
        <v>51</v>
      </c>
      <c r="B46" s="8">
        <f>ABS(B15-B$32)</f>
        <v>58</v>
      </c>
      <c r="C46" s="8">
        <f>ABS(C15-C$32)</f>
        <v>90</v>
      </c>
      <c r="D46" s="8">
        <f>IF(D$32="Trace",IF(OR(D15=0,D15=1),0,4*ABS(D15-1)),4*ABS(D$32-D15))</f>
        <v>0</v>
      </c>
      <c r="E46" s="8">
        <f>ABS(E15-E$32)</f>
        <v>62</v>
      </c>
      <c r="F46" s="8">
        <f>ABS(F15-F$32)</f>
        <v>88</v>
      </c>
      <c r="G46" s="8">
        <f>IF(G$32="Trace",IF(OR(G15=0,G15=1),0,4*ABS(G15-1)),4*ABS(G$32-G15))</f>
        <v>0</v>
      </c>
      <c r="H46" s="8">
        <f t="shared" si="1"/>
        <v>298</v>
      </c>
      <c r="I46" s="2"/>
      <c r="J46" s="7" t="s">
        <v>51</v>
      </c>
      <c r="K46" s="8">
        <f t="shared" si="2"/>
        <v>298</v>
      </c>
    </row>
    <row r="47" spans="1:11" ht="15" customHeight="1">
      <c r="A47" s="7" t="s">
        <v>52</v>
      </c>
      <c r="B47" s="8">
        <f>ABS(B16-B$32)</f>
        <v>51</v>
      </c>
      <c r="C47" s="8">
        <f>ABS(C16-C$32)</f>
        <v>67</v>
      </c>
      <c r="D47" s="8">
        <f>IF(D$32="Trace",IF(OR(D16=0,D16=1),0,4*ABS(D16-1)),4*ABS(D$32-D16))</f>
        <v>4</v>
      </c>
      <c r="E47" s="8">
        <f>ABS(E16-E$32)</f>
        <v>53</v>
      </c>
      <c r="F47" s="8">
        <f>ABS(F16-F$32)</f>
        <v>63</v>
      </c>
      <c r="G47" s="8">
        <f>IF(G$32="Trace",IF(OR(G16=0,G16=1),0,4*ABS(G16-1)),4*ABS(G$32-G16))</f>
        <v>0</v>
      </c>
      <c r="H47" s="8">
        <f t="shared" si="1"/>
        <v>238</v>
      </c>
      <c r="I47" s="2"/>
      <c r="J47" s="7" t="s">
        <v>52</v>
      </c>
      <c r="K47" s="8">
        <f t="shared" si="2"/>
        <v>238</v>
      </c>
    </row>
    <row r="48" spans="1:11" ht="15" customHeight="1">
      <c r="A48" s="7" t="s">
        <v>53</v>
      </c>
      <c r="B48" s="8">
        <f>ABS(B17-B$32)</f>
        <v>40</v>
      </c>
      <c r="C48" s="8">
        <f>ABS(C17-C$32)</f>
        <v>67</v>
      </c>
      <c r="D48" s="8">
        <f>IF(D$32="Trace",IF(OR(D17=0,D17=1),0,4*ABS(D17-1)),4*ABS(D$32-D17))</f>
        <v>0</v>
      </c>
      <c r="E48" s="8">
        <f>ABS(E17-E$32)</f>
        <v>38</v>
      </c>
      <c r="F48" s="8">
        <f>ABS(F17-F$32)</f>
        <v>61</v>
      </c>
      <c r="G48" s="8">
        <f>IF(G$32="Trace",IF(OR(G17=0,G17=1),0,4*ABS(G17-1)),4*ABS(G$32-G17))</f>
        <v>0</v>
      </c>
      <c r="H48" s="8">
        <f t="shared" si="1"/>
        <v>206</v>
      </c>
      <c r="I48" s="2"/>
      <c r="J48" s="7" t="s">
        <v>53</v>
      </c>
      <c r="K48" s="8">
        <f t="shared" si="2"/>
        <v>206</v>
      </c>
    </row>
    <row r="49" spans="1:11" ht="15" customHeight="1">
      <c r="K49" s="4"/>
    </row>
    <row r="50" spans="1:11" s="5" customFormat="1" ht="15" customHeight="1">
      <c r="A50" s="5" t="s">
        <v>9</v>
      </c>
      <c r="B50" s="5">
        <f>ABS(B19-B$32)</f>
        <v>42</v>
      </c>
      <c r="C50" s="5">
        <f>ABS(C19-C$32)</f>
        <v>59</v>
      </c>
      <c r="D50" s="5">
        <f>IF(D$32="Trace",IF(OR(D19=0,D19=1),0,4*ABS(D19-1)),4*ABS(D$32-D19))</f>
        <v>8</v>
      </c>
      <c r="E50" s="5">
        <f>ABS(E19-E$32)</f>
        <v>46</v>
      </c>
      <c r="F50" s="5">
        <f>ABS(F19-F$32)</f>
        <v>57</v>
      </c>
      <c r="G50" s="5">
        <f>IF(G$32="Trace",IF(OR(G19=0,G19=1),0,4*ABS(G19-1)),4*ABS(G$32-G19))</f>
        <v>0</v>
      </c>
      <c r="H50" s="5">
        <f>SUM(B50:G50)</f>
        <v>212</v>
      </c>
      <c r="J50" s="5" t="s">
        <v>9</v>
      </c>
      <c r="K50" s="6">
        <f t="shared" ref="K50:K55" si="3">H50</f>
        <v>212</v>
      </c>
    </row>
    <row r="51" spans="1:11" s="5" customFormat="1" ht="15" customHeight="1">
      <c r="A51" s="5" t="s">
        <v>8</v>
      </c>
      <c r="B51" s="5">
        <f>ABS(B20-B$32)</f>
        <v>58</v>
      </c>
      <c r="C51" s="5">
        <f>ABS(C20-C$32)</f>
        <v>73</v>
      </c>
      <c r="D51" s="5">
        <f>IF(D$32="Trace",IF(OR(D20=0,D20=1),0,4*ABS(D20-1)),4*ABS(D$32-D20))</f>
        <v>0</v>
      </c>
      <c r="E51" s="5">
        <f>ABS(E20-E$32)</f>
        <v>62</v>
      </c>
      <c r="F51" s="5">
        <f>ABS(F20-F$32)</f>
        <v>71</v>
      </c>
      <c r="G51" s="5">
        <f>IF(G$32="Trace",IF(OR(G20=0,G20=1),0,4*ABS(G20-1)),4*ABS(G$32-G20))</f>
        <v>0</v>
      </c>
      <c r="H51" s="5">
        <f t="shared" ref="H51:H55" si="4">SUM(B51:G51)</f>
        <v>264</v>
      </c>
      <c r="J51" s="5" t="s">
        <v>8</v>
      </c>
      <c r="K51" s="6">
        <f t="shared" si="3"/>
        <v>264</v>
      </c>
    </row>
    <row r="52" spans="1:11" s="5" customFormat="1" ht="15" customHeight="1">
      <c r="A52" s="5" t="s">
        <v>10</v>
      </c>
      <c r="B52" s="5">
        <f>ABS(B21-B$32)</f>
        <v>47</v>
      </c>
      <c r="C52" s="5">
        <f>ABS(C21-C$32)</f>
        <v>70</v>
      </c>
      <c r="D52" s="5">
        <f>IF(D$32="Trace",IF(OR(D21=0,D21=1),0,4*ABS(D21-1)),4*ABS(D$32-D21))</f>
        <v>4</v>
      </c>
      <c r="E52" s="5">
        <f>ABS(E21-E$32)</f>
        <v>48</v>
      </c>
      <c r="F52" s="5">
        <f>ABS(F21-F$32)</f>
        <v>60</v>
      </c>
      <c r="G52" s="5">
        <f>IF(G$32="Trace",IF(OR(G21=0,G21=1),0,4*ABS(G21-1)),4*ABS(G$32-G21))</f>
        <v>0</v>
      </c>
      <c r="H52" s="5">
        <f t="shared" si="4"/>
        <v>229</v>
      </c>
      <c r="J52" s="5" t="s">
        <v>10</v>
      </c>
      <c r="K52" s="6">
        <f t="shared" si="3"/>
        <v>229</v>
      </c>
    </row>
    <row r="53" spans="1:11" s="5" customFormat="1" ht="15" customHeight="1">
      <c r="A53" s="5" t="s">
        <v>11</v>
      </c>
      <c r="B53" s="5">
        <f>ABS(B22-B$32)</f>
        <v>47</v>
      </c>
      <c r="C53" s="5">
        <f>ABS(C22-C$32)</f>
        <v>70</v>
      </c>
      <c r="D53" s="5">
        <f>IF(D$32="Trace",IF(OR(D22=0,D22=1),0,4*ABS(D22-1)),4*ABS(D$32-D22))</f>
        <v>4</v>
      </c>
      <c r="E53" s="5">
        <f>ABS(E22-E$32)</f>
        <v>48</v>
      </c>
      <c r="F53" s="5">
        <f>ABS(F22-F$32)</f>
        <v>60</v>
      </c>
      <c r="G53" s="5">
        <f>IF(G$32="Trace",IF(OR(G22=0,G22=1),0,4*ABS(G22-1)),4*ABS(G$32-G22))</f>
        <v>0</v>
      </c>
      <c r="H53" s="5">
        <f t="shared" si="4"/>
        <v>229</v>
      </c>
      <c r="J53" s="5" t="s">
        <v>11</v>
      </c>
      <c r="K53" s="6">
        <f t="shared" si="3"/>
        <v>229</v>
      </c>
    </row>
    <row r="54" spans="1:11" s="5" customFormat="1" ht="15" customHeight="1">
      <c r="A54" s="5" t="s">
        <v>17</v>
      </c>
      <c r="B54" s="5">
        <f>ABS(B23-B$32)</f>
        <v>48</v>
      </c>
      <c r="C54" s="5">
        <f>ABS(C23-C$32)</f>
        <v>69</v>
      </c>
      <c r="D54" s="5">
        <f>IF(D$32="Trace",IF(OR(D23=0,D23=1),0,4*ABS(D23-1)),4*ABS(D$32-D23))</f>
        <v>4</v>
      </c>
      <c r="E54" s="5">
        <f>ABS(E23-E$32)</f>
        <v>48</v>
      </c>
      <c r="F54" s="5">
        <f>ABS(F23-F$32)</f>
        <v>60</v>
      </c>
      <c r="G54" s="5">
        <f>IF(G$32="Trace",IF(OR(G23=0,G23=1),0,4*ABS(G23-1)),4*ABS(G$32-G23))</f>
        <v>0</v>
      </c>
      <c r="H54" s="5">
        <f t="shared" si="4"/>
        <v>229</v>
      </c>
      <c r="J54" s="5" t="s">
        <v>17</v>
      </c>
      <c r="K54" s="6">
        <f t="shared" si="3"/>
        <v>229</v>
      </c>
    </row>
    <row r="55" spans="1:11" s="5" customFormat="1">
      <c r="A55" s="5" t="s">
        <v>15</v>
      </c>
      <c r="B55" s="5">
        <f>ABS(B24-B$32)</f>
        <v>47</v>
      </c>
      <c r="C55" s="5">
        <f>ABS(C24-C$32)</f>
        <v>67</v>
      </c>
      <c r="D55" s="5">
        <f>IF(D$32="Trace",IF(OR(D24=0,D24=1),0,4*ABS(D24-1)),4*ABS(D$32-D24))</f>
        <v>0</v>
      </c>
      <c r="E55" s="5">
        <f>ABS(E24-E$32)</f>
        <v>49</v>
      </c>
      <c r="F55" s="5">
        <f>ABS(F24-F$32)</f>
        <v>58</v>
      </c>
      <c r="G55" s="5">
        <f>IF(G$32="Trace",IF(OR(G24=0,G24=1),0,4*ABS(G24-1)),4*ABS(G$32-G24))</f>
        <v>0</v>
      </c>
      <c r="H55" s="5">
        <f t="shared" si="4"/>
        <v>221</v>
      </c>
      <c r="J55" s="5" t="s">
        <v>15</v>
      </c>
      <c r="K55" s="6">
        <f t="shared" si="3"/>
        <v>221</v>
      </c>
    </row>
    <row r="57" spans="1:11">
      <c r="A57" t="s">
        <v>16</v>
      </c>
      <c r="B57">
        <f>ABS(B26-B32)</f>
        <v>46</v>
      </c>
      <c r="C57">
        <f>ABS(C26-C32)</f>
        <v>69</v>
      </c>
      <c r="D57">
        <f>IF(D$32="Trace",IF(OR(D26=0,D26=1),0,4*ABS(D26-1)),4*ABS(D$32-D26))</f>
        <v>4</v>
      </c>
      <c r="E57">
        <f>ABS(E26-E32)</f>
        <v>47</v>
      </c>
      <c r="F57">
        <f>ABS(F26-F32)</f>
        <v>61</v>
      </c>
      <c r="G57">
        <f>IF(G$32="Trace",IF(OR(G26=0,G26=1),0,4*ABS(G26-1)),4*ABS(G$32-G26))</f>
        <v>0</v>
      </c>
      <c r="H57">
        <f>SUM(B57:G57)</f>
        <v>227</v>
      </c>
      <c r="J57" t="s">
        <v>16</v>
      </c>
      <c r="K57" s="4">
        <f>H57</f>
        <v>227</v>
      </c>
    </row>
    <row r="58" spans="1:11">
      <c r="A58" t="s">
        <v>12</v>
      </c>
      <c r="B58">
        <f>ABS(B27-B$32)</f>
        <v>47</v>
      </c>
      <c r="C58">
        <f>ABS(C27-C$32)</f>
        <v>69</v>
      </c>
      <c r="D58">
        <f>IF(D$32="Trace",IF(OR(D27=0,D27=1),0,4*ABS(D27-1)),4*ABS(D$32-D27))</f>
        <v>4</v>
      </c>
      <c r="E58">
        <f>ABS(E27-E$32)</f>
        <v>48</v>
      </c>
      <c r="F58">
        <f>ABS(F27-F$32)</f>
        <v>59</v>
      </c>
      <c r="G58">
        <f>IF(G$32="Trace",IF(OR(G27=0,G27=1),0,4*ABS(G27-1)),4*ABS(G$32-G27))</f>
        <v>0</v>
      </c>
      <c r="H58">
        <f>SUM(B58:G58)</f>
        <v>227</v>
      </c>
      <c r="J58" t="s">
        <v>12</v>
      </c>
      <c r="K58" s="4">
        <f>H58</f>
        <v>227</v>
      </c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2016-01-20T03:22:28Z</dcterms:modified>
</cp:coreProperties>
</file>